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0256" windowHeight="12696" activeTab="1"/>
  </bookViews>
  <sheets>
    <sheet name="Data for modeling survival" sheetId="1" r:id="rId1"/>
    <sheet name="raw data of survival" sheetId="2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<sst xmlns="http://schemas.openxmlformats.org/spreadsheetml/2006/main" count="65" uniqueCount="41">
  <si>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This is the carbaryl experiment (9TE combi), used in the ES&amp;T 2007b paper for fitting the TDM</t>
  </si>
  <si>
    <t>Day</t>
  </si>
  <si>
    <t>Experiment B</t>
  </si>
  <si>
    <t>Treatment 1</t>
  </si>
  <si>
    <t>Treatment 2</t>
  </si>
  <si>
    <t>Fraction of survival --- S(t)</t>
  </si>
  <si>
    <t>Control</t>
  </si>
  <si>
    <t>%</t>
  </si>
  <si>
    <t>Time</t>
  </si>
  <si>
    <t>Days</t>
  </si>
  <si>
    <t>Concentrations in exposure medium</t>
  </si>
  <si>
    <t>microgram / L</t>
  </si>
  <si>
    <t>Ashauer R, Boxall ABA, Brown CD (2007b): Simulating toxicity of carbaryl to Gammarus pulex after sequential pulsed exposure. Environmental Science and Technology 41(15): 5528-5534.</t>
  </si>
  <si>
    <t>Treatment</t>
  </si>
  <si>
    <t xml:space="preserve">Treatment I </t>
  </si>
  <si>
    <t>Treatment II</t>
  </si>
  <si>
    <t>Beaker</t>
  </si>
  <si>
    <t>A</t>
  </si>
  <si>
    <t>B</t>
  </si>
  <si>
    <t>C</t>
  </si>
  <si>
    <t>D</t>
  </si>
  <si>
    <t>E</t>
  </si>
  <si>
    <t>F</t>
  </si>
  <si>
    <t>Mean</t>
  </si>
  <si>
    <t>Total</t>
  </si>
  <si>
    <t>Dead since</t>
  </si>
  <si>
    <t>mortality</t>
  </si>
  <si>
    <t>survival</t>
  </si>
  <si>
    <t>J</t>
  </si>
  <si>
    <t>K</t>
  </si>
  <si>
    <t>L</t>
  </si>
  <si>
    <t>M</t>
  </si>
  <si>
    <t>N</t>
  </si>
  <si>
    <t>O</t>
  </si>
  <si>
    <t>carbaryl 14 days after chlorpyrifos</t>
  </si>
  <si>
    <t>S</t>
  </si>
  <si>
    <t>T</t>
  </si>
  <si>
    <t>Date</t>
  </si>
  <si>
    <t>numbers alive</t>
  </si>
  <si>
    <t>1st pulse</t>
  </si>
  <si>
    <t>2nd pulse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</si>
</sst>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1" fillId="4" borderId="4" xfId="0" applyFon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/>
    </xf>
    <xf numFmtId="0" fontId="1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0" fontId="0" fillId="6" borderId="1" xfId="0" applyFill="1" applyBorder="1" applyAlignment="1">
      <alignment vertical="center"/>
    </xf>
    <xf numFmtId="2" fontId="0" fillId="0" borderId="3" xfId="0" applyNumberFormat="1" applyBorder="1" applyAlignment="1">
      <alignment/>
    </xf>
    <xf numFmtId="2" fontId="1" fillId="7" borderId="3" xfId="0" applyNumberFormat="1" applyFont="1" applyFill="1" applyBorder="1" applyAlignment="1">
      <alignment/>
    </xf>
    <xf numFmtId="2" fontId="0" fillId="7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6" borderId="6" xfId="0" applyFill="1" applyBorder="1" applyAlignment="1">
      <alignment horizontal="center"/>
    </xf>
    <xf numFmtId="15" fontId="0" fillId="0" borderId="7" xfId="0" applyNumberFormat="1" applyBorder="1" applyAlignment="1">
      <alignment vertical="center"/>
    </xf>
    <xf numFmtId="0" fontId="0" fillId="4" borderId="2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1" fontId="0" fillId="3" borderId="3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4" fillId="0" borderId="3" xfId="0" applyNumberFormat="1" applyFont="1" applyBorder="1" applyAlignment="1">
      <alignment/>
    </xf>
    <xf numFmtId="0" fontId="0" fillId="6" borderId="2" xfId="0" applyFill="1" applyBorder="1" applyAlignment="1">
      <alignment/>
    </xf>
    <xf numFmtId="1" fontId="5" fillId="0" borderId="3" xfId="0" applyNumberFormat="1" applyFont="1" applyBorder="1" applyAlignment="1">
      <alignment/>
    </xf>
    <xf numFmtId="2" fontId="0" fillId="7" borderId="3" xfId="0" applyNumberForma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1" fillId="8" borderId="0" xfId="0" applyFont="1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2" sqref="A2"/>
    </sheetView>
  </sheetViews>
  <sheetFormatPr defaultColWidth="9.140625" defaultRowHeight="12.75"/>
  <cols>
    <col min="2" max="2" width="12.8515625" style="0" customWidth="1"/>
    <col min="3" max="3" width="12.57421875" style="0" customWidth="1"/>
    <col min="13" max="13" width="13.28125" style="0" customWidth="1"/>
  </cols>
  <sheetData>
    <row r="1" ht="12.75">
      <c r="A1" t="s">
        <v>0</v>
      </c>
    </row>
    <row r="2" ht="12.75">
      <c r="A2" t="s">
        <v>12</v>
      </c>
    </row>
    <row r="4" spans="1:13" ht="12.7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5"/>
      <c r="B5" s="5" t="s">
        <v>5</v>
      </c>
      <c r="C5" s="5"/>
      <c r="D5" s="5"/>
      <c r="H5" s="5"/>
      <c r="I5" s="5" t="s">
        <v>10</v>
      </c>
      <c r="J5" s="5"/>
      <c r="K5" s="5"/>
      <c r="L5" s="5"/>
      <c r="M5" s="5"/>
    </row>
    <row r="6" spans="1:13" ht="12.75">
      <c r="A6" s="5" t="s">
        <v>8</v>
      </c>
      <c r="B6" s="5" t="s">
        <v>3</v>
      </c>
      <c r="C6" s="5" t="s">
        <v>4</v>
      </c>
      <c r="D6" s="5" t="s">
        <v>6</v>
      </c>
      <c r="H6" s="5" t="s">
        <v>8</v>
      </c>
      <c r="I6" s="5" t="s">
        <v>3</v>
      </c>
      <c r="J6" s="5"/>
      <c r="K6" s="5"/>
      <c r="L6" s="5" t="s">
        <v>8</v>
      </c>
      <c r="M6" s="5" t="s">
        <v>4</v>
      </c>
    </row>
    <row r="7" spans="1:13" ht="12.75">
      <c r="A7" s="1" t="s">
        <v>1</v>
      </c>
      <c r="B7" s="1" t="s">
        <v>7</v>
      </c>
      <c r="C7" s="1" t="s">
        <v>7</v>
      </c>
      <c r="D7" s="1" t="s">
        <v>7</v>
      </c>
      <c r="H7" s="1" t="s">
        <v>9</v>
      </c>
      <c r="I7" s="1" t="s">
        <v>11</v>
      </c>
      <c r="J7" s="1"/>
      <c r="K7" s="1"/>
      <c r="L7" s="1" t="s">
        <v>9</v>
      </c>
      <c r="M7" s="1" t="s">
        <v>11</v>
      </c>
    </row>
    <row r="8" spans="1:13" ht="12.75">
      <c r="A8" s="2">
        <v>0</v>
      </c>
      <c r="B8" s="4">
        <v>100</v>
      </c>
      <c r="C8" s="4">
        <v>100</v>
      </c>
      <c r="D8">
        <v>100</v>
      </c>
      <c r="H8" s="1">
        <v>0</v>
      </c>
      <c r="I8" s="4">
        <v>27.62575381</v>
      </c>
      <c r="L8" s="1">
        <v>0</v>
      </c>
      <c r="M8" s="4">
        <v>16.53265493</v>
      </c>
    </row>
    <row r="9" spans="1:13" ht="12.75">
      <c r="A9" s="3">
        <v>1</v>
      </c>
      <c r="B9" s="4">
        <v>98.33333333333334</v>
      </c>
      <c r="C9" s="4">
        <v>96.66666666666666</v>
      </c>
      <c r="D9">
        <v>95</v>
      </c>
      <c r="H9" s="1">
        <v>1</v>
      </c>
      <c r="I9" s="4">
        <v>28.29415142</v>
      </c>
      <c r="L9" s="1">
        <v>1</v>
      </c>
      <c r="M9" s="4">
        <v>16.46096314</v>
      </c>
    </row>
    <row r="10" spans="1:13" ht="12.75">
      <c r="A10" s="3">
        <v>2</v>
      </c>
      <c r="B10" s="4">
        <v>83.33333333333334</v>
      </c>
      <c r="C10" s="4">
        <v>90</v>
      </c>
      <c r="D10">
        <v>95</v>
      </c>
      <c r="H10" s="1">
        <v>1.01</v>
      </c>
      <c r="I10" s="4">
        <v>0</v>
      </c>
      <c r="L10" s="1">
        <v>1.01</v>
      </c>
      <c r="M10" s="4">
        <v>0</v>
      </c>
    </row>
    <row r="11" spans="1:13" ht="12.75">
      <c r="A11" s="3">
        <v>3</v>
      </c>
      <c r="B11" s="4">
        <v>76.66666666666667</v>
      </c>
      <c r="C11" s="4">
        <v>90</v>
      </c>
      <c r="D11">
        <v>95</v>
      </c>
      <c r="H11" s="1">
        <v>2</v>
      </c>
      <c r="I11" s="4">
        <v>0.163600348</v>
      </c>
      <c r="L11" s="1">
        <v>2</v>
      </c>
      <c r="M11" s="4">
        <v>0.09486332</v>
      </c>
    </row>
    <row r="12" spans="1:13" ht="12.75">
      <c r="A12" s="3">
        <v>4</v>
      </c>
      <c r="B12" s="4">
        <v>73.33333333333333</v>
      </c>
      <c r="C12" s="4">
        <v>90</v>
      </c>
      <c r="D12">
        <v>95</v>
      </c>
      <c r="H12" s="1">
        <v>3</v>
      </c>
      <c r="I12" s="4">
        <v>0.18677188</v>
      </c>
      <c r="L12" s="1">
        <v>3</v>
      </c>
      <c r="M12" s="4">
        <v>0</v>
      </c>
    </row>
    <row r="13" spans="1:13" ht="12.75">
      <c r="A13" s="3">
        <v>5</v>
      </c>
      <c r="B13" s="4">
        <v>70</v>
      </c>
      <c r="C13" s="4">
        <v>88.33333333333334</v>
      </c>
      <c r="D13">
        <v>90</v>
      </c>
      <c r="H13" s="1">
        <v>4</v>
      </c>
      <c r="I13" s="4">
        <v>0.255975449</v>
      </c>
      <c r="L13" s="1">
        <v>4</v>
      </c>
      <c r="M13" s="4">
        <v>0.206366599</v>
      </c>
    </row>
    <row r="14" spans="1:13" ht="12.75">
      <c r="A14" s="3">
        <v>6</v>
      </c>
      <c r="B14" s="4">
        <v>70</v>
      </c>
      <c r="C14" s="4">
        <v>88.33333333333334</v>
      </c>
      <c r="D14">
        <v>90</v>
      </c>
      <c r="H14" s="1">
        <v>5</v>
      </c>
      <c r="I14" s="4">
        <v>0.354104555</v>
      </c>
      <c r="L14" s="1">
        <v>5</v>
      </c>
      <c r="M14" s="4">
        <v>0.057851074</v>
      </c>
    </row>
    <row r="15" spans="1:13" ht="12.75">
      <c r="A15" s="3">
        <v>7</v>
      </c>
      <c r="B15" s="4">
        <v>68.33333333333333</v>
      </c>
      <c r="C15" s="4">
        <v>88.33333333333334</v>
      </c>
      <c r="D15">
        <v>90</v>
      </c>
      <c r="H15" s="1">
        <v>5.01</v>
      </c>
      <c r="I15" s="4">
        <v>0</v>
      </c>
      <c r="L15" s="1">
        <v>5.01</v>
      </c>
      <c r="M15" s="4">
        <v>0</v>
      </c>
    </row>
    <row r="16" spans="1:13" ht="12.75">
      <c r="A16" s="3">
        <v>8</v>
      </c>
      <c r="B16" s="4">
        <v>68.33333333333333</v>
      </c>
      <c r="C16" s="4">
        <v>85</v>
      </c>
      <c r="D16">
        <v>90</v>
      </c>
      <c r="H16" s="1">
        <v>9.99</v>
      </c>
      <c r="I16" s="4">
        <v>0</v>
      </c>
      <c r="L16" s="1">
        <v>6.99</v>
      </c>
      <c r="M16" s="4">
        <v>0</v>
      </c>
    </row>
    <row r="17" spans="1:13" ht="12.75">
      <c r="A17" s="3">
        <v>9</v>
      </c>
      <c r="B17" s="4">
        <v>66.66666666666667</v>
      </c>
      <c r="C17" s="4">
        <v>73.33333333333333</v>
      </c>
      <c r="D17">
        <v>90</v>
      </c>
      <c r="H17" s="1">
        <v>10</v>
      </c>
      <c r="I17" s="4">
        <v>27.83491965</v>
      </c>
      <c r="L17" s="1">
        <v>7</v>
      </c>
      <c r="M17" s="4">
        <v>16.78520908</v>
      </c>
    </row>
    <row r="18" spans="1:13" ht="12.75">
      <c r="A18" s="3">
        <v>10</v>
      </c>
      <c r="B18" s="4">
        <v>66.66666666666667</v>
      </c>
      <c r="C18" s="4">
        <v>66.66666666666667</v>
      </c>
      <c r="D18">
        <v>90</v>
      </c>
      <c r="H18" s="1">
        <v>11</v>
      </c>
      <c r="I18" s="4">
        <v>26.90883593</v>
      </c>
      <c r="L18" s="1">
        <v>8</v>
      </c>
      <c r="M18" s="4">
        <v>17.02967652</v>
      </c>
    </row>
    <row r="19" spans="1:13" ht="12.75">
      <c r="A19" s="3">
        <v>11</v>
      </c>
      <c r="B19" s="4">
        <v>63.33333333333333</v>
      </c>
      <c r="C19" s="4">
        <v>65</v>
      </c>
      <c r="D19">
        <v>90</v>
      </c>
      <c r="H19" s="1">
        <v>11.01</v>
      </c>
      <c r="I19" s="4">
        <v>0</v>
      </c>
      <c r="L19" s="1">
        <v>8.01</v>
      </c>
      <c r="M19" s="4">
        <v>0</v>
      </c>
    </row>
    <row r="20" spans="1:13" ht="12.75">
      <c r="A20" s="3">
        <v>12</v>
      </c>
      <c r="B20" s="4">
        <v>51.66666666666667</v>
      </c>
      <c r="C20" s="4">
        <v>61.66666666666667</v>
      </c>
      <c r="D20">
        <v>80</v>
      </c>
      <c r="H20" s="1">
        <v>12</v>
      </c>
      <c r="I20" s="4">
        <v>0</v>
      </c>
      <c r="L20" s="1">
        <v>9</v>
      </c>
      <c r="M20" s="4">
        <v>0.110570197</v>
      </c>
    </row>
    <row r="21" spans="1:13" ht="12.75">
      <c r="A21" s="3">
        <v>13</v>
      </c>
      <c r="B21" s="4">
        <v>48.33333333333333</v>
      </c>
      <c r="C21" s="4">
        <v>61.66666666666667</v>
      </c>
      <c r="D21">
        <v>80</v>
      </c>
      <c r="H21" s="1">
        <v>14</v>
      </c>
      <c r="I21" s="4">
        <v>0.069825624</v>
      </c>
      <c r="L21" s="1">
        <v>10</v>
      </c>
      <c r="M21" s="4">
        <v>0.180706848</v>
      </c>
    </row>
    <row r="22" spans="1:13" ht="12.75">
      <c r="A22" s="3">
        <v>14</v>
      </c>
      <c r="B22" s="4">
        <v>41.66666666666667</v>
      </c>
      <c r="C22" s="4">
        <v>61.66666666666667</v>
      </c>
      <c r="D22">
        <v>80</v>
      </c>
      <c r="H22" s="1">
        <v>15</v>
      </c>
      <c r="I22" s="4">
        <v>0.006376059</v>
      </c>
      <c r="L22" s="1">
        <v>11</v>
      </c>
      <c r="M22" s="4">
        <v>0</v>
      </c>
    </row>
    <row r="23" spans="1:13" ht="12.75">
      <c r="A23" s="3">
        <v>15</v>
      </c>
      <c r="B23" s="4">
        <v>40</v>
      </c>
      <c r="C23" s="4">
        <v>60</v>
      </c>
      <c r="D23">
        <v>80</v>
      </c>
      <c r="H23" s="1">
        <v>18</v>
      </c>
      <c r="I23" s="4">
        <v>0</v>
      </c>
      <c r="L23" s="1">
        <v>13.99</v>
      </c>
      <c r="M23" s="4">
        <v>0</v>
      </c>
    </row>
    <row r="24" spans="1:13" ht="12.75">
      <c r="A24" s="3">
        <f aca="true" t="shared" si="0" ref="A24:A30">A23+1</f>
        <v>16</v>
      </c>
      <c r="B24" s="4">
        <v>36.666666666666664</v>
      </c>
      <c r="C24" s="4">
        <v>53.33333333333333</v>
      </c>
      <c r="D24">
        <v>80</v>
      </c>
      <c r="H24" s="1">
        <v>22</v>
      </c>
      <c r="I24" s="4">
        <v>0</v>
      </c>
      <c r="L24" s="1">
        <v>14</v>
      </c>
      <c r="M24" s="4">
        <v>16.21634019</v>
      </c>
    </row>
    <row r="25" spans="1:13" ht="12.75">
      <c r="A25" s="3">
        <f t="shared" si="0"/>
        <v>17</v>
      </c>
      <c r="B25" s="4">
        <v>31.666666666666664</v>
      </c>
      <c r="C25" s="4">
        <v>53.33333333333333</v>
      </c>
      <c r="D25">
        <v>80</v>
      </c>
      <c r="L25" s="1">
        <v>15</v>
      </c>
      <c r="M25" s="4">
        <v>16.34012905</v>
      </c>
    </row>
    <row r="26" spans="1:13" ht="12.75">
      <c r="A26" s="3">
        <f t="shared" si="0"/>
        <v>18</v>
      </c>
      <c r="B26" s="4">
        <v>28.333333333333336</v>
      </c>
      <c r="C26" s="4">
        <v>53.33333333333333</v>
      </c>
      <c r="D26">
        <v>80</v>
      </c>
      <c r="L26" s="1">
        <v>15.01</v>
      </c>
      <c r="M26" s="4">
        <v>0</v>
      </c>
    </row>
    <row r="27" spans="1:13" ht="12.75">
      <c r="A27" s="3">
        <f t="shared" si="0"/>
        <v>19</v>
      </c>
      <c r="B27" s="4">
        <v>28.333333333333336</v>
      </c>
      <c r="C27" s="4">
        <v>53.33333333333333</v>
      </c>
      <c r="D27">
        <v>80</v>
      </c>
      <c r="L27" s="1">
        <v>18</v>
      </c>
      <c r="M27" s="4">
        <v>0</v>
      </c>
    </row>
    <row r="28" spans="1:13" ht="12.75">
      <c r="A28" s="3">
        <f t="shared" si="0"/>
        <v>20</v>
      </c>
      <c r="B28" s="4">
        <v>25</v>
      </c>
      <c r="C28" s="4">
        <v>50</v>
      </c>
      <c r="D28">
        <v>75</v>
      </c>
      <c r="L28" s="1">
        <v>22</v>
      </c>
      <c r="M28" s="4">
        <v>0.14</v>
      </c>
    </row>
    <row r="29" spans="1:4" ht="12.75">
      <c r="A29" s="3">
        <f t="shared" si="0"/>
        <v>21</v>
      </c>
      <c r="B29" s="4">
        <v>23.333333333333336</v>
      </c>
      <c r="C29" s="4">
        <v>50</v>
      </c>
      <c r="D29">
        <v>70</v>
      </c>
    </row>
    <row r="30" spans="1:4" ht="12.75">
      <c r="A30" s="3">
        <f t="shared" si="0"/>
        <v>22</v>
      </c>
      <c r="B30" s="4">
        <v>23.333333333333336</v>
      </c>
      <c r="C30" s="4">
        <v>50</v>
      </c>
      <c r="D30">
        <v>70</v>
      </c>
    </row>
  </sheetData>
  <mergeCells count="1">
    <mergeCell ref="A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3" spans="1:29" ht="12.75">
      <c r="A3" s="40" t="s">
        <v>13</v>
      </c>
      <c r="B3" s="41"/>
      <c r="C3" s="42" t="s">
        <v>14</v>
      </c>
      <c r="D3" s="43"/>
      <c r="E3" s="43"/>
      <c r="F3" s="43"/>
      <c r="G3" s="43"/>
      <c r="H3" s="43"/>
      <c r="I3" s="6"/>
      <c r="J3" s="7"/>
      <c r="K3" s="7"/>
      <c r="L3" s="7"/>
      <c r="M3" s="7"/>
      <c r="N3" s="7"/>
      <c r="O3" s="44" t="s">
        <v>15</v>
      </c>
      <c r="P3" s="45"/>
      <c r="Q3" s="45"/>
      <c r="R3" s="45"/>
      <c r="S3" s="45"/>
      <c r="T3" s="45"/>
      <c r="U3" s="8"/>
      <c r="V3" s="9"/>
      <c r="W3" s="9"/>
      <c r="X3" s="9"/>
      <c r="Y3" s="9"/>
      <c r="Z3" s="9"/>
      <c r="AA3" s="10" t="s">
        <v>6</v>
      </c>
      <c r="AB3" s="10"/>
      <c r="AC3" s="10"/>
    </row>
    <row r="4" spans="1:29" ht="12.75">
      <c r="A4" s="40" t="s">
        <v>16</v>
      </c>
      <c r="B4" s="41"/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2" t="s">
        <v>23</v>
      </c>
      <c r="J4" s="13" t="s">
        <v>24</v>
      </c>
      <c r="K4" s="12" t="s">
        <v>25</v>
      </c>
      <c r="L4" s="12"/>
      <c r="M4" s="12" t="s">
        <v>26</v>
      </c>
      <c r="N4" s="12" t="s">
        <v>27</v>
      </c>
      <c r="O4" s="14" t="s">
        <v>28</v>
      </c>
      <c r="P4" s="14" t="s">
        <v>29</v>
      </c>
      <c r="Q4" s="14" t="s">
        <v>30</v>
      </c>
      <c r="R4" s="14" t="s">
        <v>31</v>
      </c>
      <c r="S4" s="14" t="s">
        <v>32</v>
      </c>
      <c r="T4" s="14" t="s">
        <v>33</v>
      </c>
      <c r="U4" s="12" t="s">
        <v>23</v>
      </c>
      <c r="V4" s="13" t="s">
        <v>24</v>
      </c>
      <c r="W4" s="12" t="s">
        <v>25</v>
      </c>
      <c r="X4" s="12"/>
      <c r="Y4" s="15" t="s">
        <v>34</v>
      </c>
      <c r="Z4" s="12" t="s">
        <v>27</v>
      </c>
      <c r="AA4" s="16" t="s">
        <v>35</v>
      </c>
      <c r="AB4" s="16" t="s">
        <v>36</v>
      </c>
      <c r="AC4" s="17" t="s">
        <v>23</v>
      </c>
    </row>
    <row r="5" spans="1:29" ht="12.75">
      <c r="A5" s="18" t="s">
        <v>37</v>
      </c>
      <c r="B5" s="1" t="s">
        <v>1</v>
      </c>
      <c r="C5" s="34" t="s">
        <v>38</v>
      </c>
      <c r="D5" s="35"/>
      <c r="E5" s="35"/>
      <c r="F5" s="35"/>
      <c r="G5" s="36"/>
      <c r="H5" s="19"/>
      <c r="I5" s="12"/>
      <c r="J5" s="20"/>
      <c r="K5" s="20" t="s">
        <v>39</v>
      </c>
      <c r="L5" s="20" t="s">
        <v>40</v>
      </c>
      <c r="M5" s="20" t="s">
        <v>7</v>
      </c>
      <c r="N5" s="20" t="s">
        <v>7</v>
      </c>
      <c r="O5" s="37" t="s">
        <v>38</v>
      </c>
      <c r="P5" s="38"/>
      <c r="Q5" s="38"/>
      <c r="R5" s="38"/>
      <c r="S5" s="39"/>
      <c r="T5" s="21" t="s">
        <v>38</v>
      </c>
      <c r="U5" s="12"/>
      <c r="V5" s="20"/>
      <c r="W5" s="20" t="s">
        <v>39</v>
      </c>
      <c r="X5" s="20" t="s">
        <v>40</v>
      </c>
      <c r="Y5" s="20" t="s">
        <v>7</v>
      </c>
      <c r="Z5" s="20" t="s">
        <v>7</v>
      </c>
      <c r="AA5" s="10"/>
      <c r="AB5" s="10"/>
      <c r="AC5" s="17"/>
    </row>
    <row r="6" spans="1:29" ht="12.75">
      <c r="A6" s="22">
        <v>39006</v>
      </c>
      <c r="B6" s="2">
        <v>0</v>
      </c>
      <c r="C6" s="23">
        <v>10</v>
      </c>
      <c r="D6" s="23">
        <v>10</v>
      </c>
      <c r="E6" s="23">
        <v>10</v>
      </c>
      <c r="F6" s="23">
        <v>10</v>
      </c>
      <c r="G6" s="23">
        <v>10</v>
      </c>
      <c r="H6" s="23">
        <v>10</v>
      </c>
      <c r="I6" s="24">
        <f>AVERAGE(C6:H6)</f>
        <v>10</v>
      </c>
      <c r="J6" s="25">
        <f>SUM(C6:H6)</f>
        <v>60</v>
      </c>
      <c r="K6" s="26">
        <v>0</v>
      </c>
      <c r="L6" s="15"/>
      <c r="M6" s="27">
        <v>0</v>
      </c>
      <c r="N6" s="27">
        <f aca="true" t="shared" si="0" ref="N6:N15">100-M6</f>
        <v>100</v>
      </c>
      <c r="O6" s="28">
        <v>10</v>
      </c>
      <c r="P6" s="28">
        <v>10</v>
      </c>
      <c r="Q6" s="28">
        <v>10</v>
      </c>
      <c r="R6" s="28">
        <v>10</v>
      </c>
      <c r="S6" s="28">
        <v>10</v>
      </c>
      <c r="T6" s="28">
        <v>10</v>
      </c>
      <c r="U6" s="24">
        <f>AVERAGE(O6:T6)</f>
        <v>10</v>
      </c>
      <c r="V6" s="25">
        <f>SUM(O6:T6)</f>
        <v>60</v>
      </c>
      <c r="W6" s="26">
        <v>0</v>
      </c>
      <c r="X6" s="15"/>
      <c r="Y6" s="29">
        <v>0</v>
      </c>
      <c r="Z6" s="29">
        <f aca="true" t="shared" si="1" ref="Z6:Z15">100-Y6</f>
        <v>100</v>
      </c>
      <c r="AA6" s="10">
        <v>10</v>
      </c>
      <c r="AB6" s="10">
        <v>10</v>
      </c>
      <c r="AC6" s="30">
        <f>AVERAGE(AA6:AB6)</f>
        <v>10</v>
      </c>
    </row>
    <row r="7" spans="1:29" ht="12.75">
      <c r="A7" s="22">
        <v>39007</v>
      </c>
      <c r="B7" s="3">
        <v>1</v>
      </c>
      <c r="C7" s="31">
        <v>9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24">
        <f>AVERAGE(C7:H7)</f>
        <v>9.833333333333334</v>
      </c>
      <c r="J7" s="26">
        <f>SUM(C7:H7)</f>
        <v>59</v>
      </c>
      <c r="K7" s="26">
        <f aca="true" t="shared" si="2" ref="K7:K15">J$6-J7</f>
        <v>1</v>
      </c>
      <c r="L7" s="15"/>
      <c r="M7" s="27">
        <f aca="true" t="shared" si="3" ref="M7:M15">K7/$J$6*100</f>
        <v>1.6666666666666667</v>
      </c>
      <c r="N7" s="27">
        <f t="shared" si="0"/>
        <v>98.33333333333333</v>
      </c>
      <c r="O7" s="32">
        <v>9</v>
      </c>
      <c r="P7" s="32">
        <v>10</v>
      </c>
      <c r="Q7" s="32">
        <v>10</v>
      </c>
      <c r="R7" s="32">
        <v>10</v>
      </c>
      <c r="S7" s="32">
        <v>9</v>
      </c>
      <c r="T7" s="32">
        <v>10</v>
      </c>
      <c r="U7" s="24">
        <f>AVERAGE(O7:T7)</f>
        <v>9.666666666666666</v>
      </c>
      <c r="V7" s="26">
        <f>SUM(O7:T7)</f>
        <v>58</v>
      </c>
      <c r="W7" s="26">
        <f aca="true" t="shared" si="4" ref="W7:W15">V$6-V7</f>
        <v>2</v>
      </c>
      <c r="X7" s="15"/>
      <c r="Y7" s="29">
        <f aca="true" t="shared" si="5" ref="Y7:Y15">W7/$V$6*100</f>
        <v>3.3333333333333335</v>
      </c>
      <c r="Z7" s="29">
        <f t="shared" si="1"/>
        <v>96.66666666666667</v>
      </c>
      <c r="AA7" s="10">
        <v>10</v>
      </c>
      <c r="AB7" s="10">
        <v>9</v>
      </c>
      <c r="AC7" s="30">
        <f aca="true" t="shared" si="6" ref="AC7:AC28">AVERAGE(AA7:AB7)</f>
        <v>9.5</v>
      </c>
    </row>
    <row r="8" spans="1:29" ht="12.75">
      <c r="A8" s="22">
        <v>39008</v>
      </c>
      <c r="B8" s="3">
        <v>2</v>
      </c>
      <c r="C8" s="31">
        <v>7</v>
      </c>
      <c r="D8" s="31">
        <v>8</v>
      </c>
      <c r="E8" s="31">
        <v>9</v>
      </c>
      <c r="F8" s="31">
        <v>9</v>
      </c>
      <c r="G8" s="31">
        <v>8</v>
      </c>
      <c r="H8" s="31">
        <v>9</v>
      </c>
      <c r="I8" s="24">
        <f aca="true" t="shared" si="7" ref="I8:I28">AVERAGE(C8:H8)</f>
        <v>8.333333333333334</v>
      </c>
      <c r="J8" s="26">
        <f aca="true" t="shared" si="8" ref="J8:J28">SUM(C8:H8)</f>
        <v>50</v>
      </c>
      <c r="K8" s="26">
        <f t="shared" si="2"/>
        <v>10</v>
      </c>
      <c r="L8" s="15"/>
      <c r="M8" s="27">
        <f t="shared" si="3"/>
        <v>16.666666666666664</v>
      </c>
      <c r="N8" s="27">
        <f t="shared" si="0"/>
        <v>83.33333333333334</v>
      </c>
      <c r="O8" s="32">
        <v>7</v>
      </c>
      <c r="P8" s="32">
        <v>10</v>
      </c>
      <c r="Q8" s="32">
        <v>10</v>
      </c>
      <c r="R8" s="32">
        <v>10</v>
      </c>
      <c r="S8" s="32">
        <v>9</v>
      </c>
      <c r="T8" s="32">
        <v>8</v>
      </c>
      <c r="U8" s="24">
        <f aca="true" t="shared" si="9" ref="U8:U28">AVERAGE(O8:T8)</f>
        <v>9</v>
      </c>
      <c r="V8" s="26">
        <f aca="true" t="shared" si="10" ref="V8:V28">SUM(O8:T8)</f>
        <v>54</v>
      </c>
      <c r="W8" s="26">
        <f t="shared" si="4"/>
        <v>6</v>
      </c>
      <c r="X8" s="15"/>
      <c r="Y8" s="29">
        <f t="shared" si="5"/>
        <v>10</v>
      </c>
      <c r="Z8" s="29">
        <f t="shared" si="1"/>
        <v>90</v>
      </c>
      <c r="AA8" s="10">
        <v>10</v>
      </c>
      <c r="AB8" s="10">
        <v>9</v>
      </c>
      <c r="AC8" s="30">
        <f t="shared" si="6"/>
        <v>9.5</v>
      </c>
    </row>
    <row r="9" spans="1:29" ht="12.75">
      <c r="A9" s="22">
        <v>39009</v>
      </c>
      <c r="B9" s="3">
        <v>3</v>
      </c>
      <c r="C9" s="31">
        <v>6</v>
      </c>
      <c r="D9" s="31">
        <v>8</v>
      </c>
      <c r="E9" s="31">
        <v>9</v>
      </c>
      <c r="F9" s="31">
        <v>8</v>
      </c>
      <c r="G9" s="31">
        <v>7</v>
      </c>
      <c r="H9" s="31">
        <v>8</v>
      </c>
      <c r="I9" s="24">
        <f t="shared" si="7"/>
        <v>7.666666666666667</v>
      </c>
      <c r="J9" s="26">
        <f t="shared" si="8"/>
        <v>46</v>
      </c>
      <c r="K9" s="26">
        <f t="shared" si="2"/>
        <v>14</v>
      </c>
      <c r="L9" s="15"/>
      <c r="M9" s="27">
        <f t="shared" si="3"/>
        <v>23.333333333333332</v>
      </c>
      <c r="N9" s="27">
        <f t="shared" si="0"/>
        <v>76.66666666666667</v>
      </c>
      <c r="O9" s="32">
        <v>7</v>
      </c>
      <c r="P9" s="32">
        <v>10</v>
      </c>
      <c r="Q9" s="32">
        <v>10</v>
      </c>
      <c r="R9" s="32">
        <v>10</v>
      </c>
      <c r="S9" s="32">
        <v>9</v>
      </c>
      <c r="T9" s="32">
        <v>8</v>
      </c>
      <c r="U9" s="24">
        <f t="shared" si="9"/>
        <v>9</v>
      </c>
      <c r="V9" s="26">
        <f t="shared" si="10"/>
        <v>54</v>
      </c>
      <c r="W9" s="26">
        <f t="shared" si="4"/>
        <v>6</v>
      </c>
      <c r="X9" s="15"/>
      <c r="Y9" s="29">
        <f t="shared" si="5"/>
        <v>10</v>
      </c>
      <c r="Z9" s="29">
        <f t="shared" si="1"/>
        <v>90</v>
      </c>
      <c r="AA9" s="10">
        <v>10</v>
      </c>
      <c r="AB9" s="10">
        <v>9</v>
      </c>
      <c r="AC9" s="30">
        <f t="shared" si="6"/>
        <v>9.5</v>
      </c>
    </row>
    <row r="10" spans="1:29" ht="12.75">
      <c r="A10" s="22">
        <v>39010</v>
      </c>
      <c r="B10" s="3">
        <v>4</v>
      </c>
      <c r="C10" s="31">
        <v>6</v>
      </c>
      <c r="D10" s="31">
        <v>8</v>
      </c>
      <c r="E10" s="31">
        <v>8</v>
      </c>
      <c r="F10" s="31">
        <v>7</v>
      </c>
      <c r="G10" s="31">
        <v>7</v>
      </c>
      <c r="H10" s="31">
        <v>8</v>
      </c>
      <c r="I10" s="24">
        <f t="shared" si="7"/>
        <v>7.333333333333333</v>
      </c>
      <c r="J10" s="26">
        <f t="shared" si="8"/>
        <v>44</v>
      </c>
      <c r="K10" s="26">
        <f t="shared" si="2"/>
        <v>16</v>
      </c>
      <c r="L10" s="15"/>
      <c r="M10" s="27">
        <f t="shared" si="3"/>
        <v>26.666666666666668</v>
      </c>
      <c r="N10" s="27">
        <f t="shared" si="0"/>
        <v>73.33333333333333</v>
      </c>
      <c r="O10" s="32">
        <v>7</v>
      </c>
      <c r="P10" s="32">
        <v>10</v>
      </c>
      <c r="Q10" s="32">
        <v>10</v>
      </c>
      <c r="R10" s="32">
        <v>10</v>
      </c>
      <c r="S10" s="32">
        <v>9</v>
      </c>
      <c r="T10" s="32">
        <v>8</v>
      </c>
      <c r="U10" s="24">
        <f t="shared" si="9"/>
        <v>9</v>
      </c>
      <c r="V10" s="26">
        <f t="shared" si="10"/>
        <v>54</v>
      </c>
      <c r="W10" s="26">
        <f t="shared" si="4"/>
        <v>6</v>
      </c>
      <c r="X10" s="15"/>
      <c r="Y10" s="29">
        <f t="shared" si="5"/>
        <v>10</v>
      </c>
      <c r="Z10" s="29">
        <f t="shared" si="1"/>
        <v>90</v>
      </c>
      <c r="AA10" s="10">
        <v>10</v>
      </c>
      <c r="AB10" s="10">
        <v>9</v>
      </c>
      <c r="AC10" s="30">
        <f t="shared" si="6"/>
        <v>9.5</v>
      </c>
    </row>
    <row r="11" spans="1:29" ht="12.75">
      <c r="A11" s="22">
        <v>39011</v>
      </c>
      <c r="B11" s="3">
        <v>5</v>
      </c>
      <c r="C11" s="31">
        <v>6</v>
      </c>
      <c r="D11" s="31">
        <v>8</v>
      </c>
      <c r="E11" s="31">
        <v>8</v>
      </c>
      <c r="F11" s="31">
        <v>6</v>
      </c>
      <c r="G11" s="31">
        <v>7</v>
      </c>
      <c r="H11" s="31">
        <v>7</v>
      </c>
      <c r="I11" s="24">
        <f t="shared" si="7"/>
        <v>7</v>
      </c>
      <c r="J11" s="26">
        <f t="shared" si="8"/>
        <v>42</v>
      </c>
      <c r="K11" s="26">
        <f t="shared" si="2"/>
        <v>18</v>
      </c>
      <c r="L11" s="15"/>
      <c r="M11" s="27">
        <f t="shared" si="3"/>
        <v>30</v>
      </c>
      <c r="N11" s="27">
        <f t="shared" si="0"/>
        <v>70</v>
      </c>
      <c r="O11" s="32">
        <v>7</v>
      </c>
      <c r="P11" s="32">
        <v>9</v>
      </c>
      <c r="Q11" s="32">
        <v>10</v>
      </c>
      <c r="R11" s="32">
        <v>10</v>
      </c>
      <c r="S11" s="32">
        <v>9</v>
      </c>
      <c r="T11" s="32">
        <v>8</v>
      </c>
      <c r="U11" s="24">
        <f t="shared" si="9"/>
        <v>8.833333333333334</v>
      </c>
      <c r="V11" s="26">
        <f t="shared" si="10"/>
        <v>53</v>
      </c>
      <c r="W11" s="26">
        <f t="shared" si="4"/>
        <v>7</v>
      </c>
      <c r="X11" s="15"/>
      <c r="Y11" s="29">
        <f t="shared" si="5"/>
        <v>11.666666666666666</v>
      </c>
      <c r="Z11" s="29">
        <f t="shared" si="1"/>
        <v>88.33333333333333</v>
      </c>
      <c r="AA11" s="10">
        <v>9</v>
      </c>
      <c r="AB11" s="10">
        <v>9</v>
      </c>
      <c r="AC11" s="30">
        <f t="shared" si="6"/>
        <v>9</v>
      </c>
    </row>
    <row r="12" spans="1:29" ht="12.75">
      <c r="A12" s="22">
        <v>39012</v>
      </c>
      <c r="B12" s="3">
        <v>6</v>
      </c>
      <c r="C12" s="31">
        <v>6</v>
      </c>
      <c r="D12" s="31">
        <v>8</v>
      </c>
      <c r="E12" s="31">
        <v>8</v>
      </c>
      <c r="F12" s="31">
        <v>6</v>
      </c>
      <c r="G12" s="31">
        <v>7</v>
      </c>
      <c r="H12" s="31">
        <v>7</v>
      </c>
      <c r="I12" s="24">
        <f t="shared" si="7"/>
        <v>7</v>
      </c>
      <c r="J12" s="26">
        <f t="shared" si="8"/>
        <v>42</v>
      </c>
      <c r="K12" s="26">
        <f t="shared" si="2"/>
        <v>18</v>
      </c>
      <c r="L12" s="15"/>
      <c r="M12" s="27">
        <f t="shared" si="3"/>
        <v>30</v>
      </c>
      <c r="N12" s="27">
        <f t="shared" si="0"/>
        <v>70</v>
      </c>
      <c r="O12" s="32">
        <v>7</v>
      </c>
      <c r="P12" s="32">
        <v>9</v>
      </c>
      <c r="Q12" s="32">
        <v>10</v>
      </c>
      <c r="R12" s="32">
        <v>10</v>
      </c>
      <c r="S12" s="32">
        <v>9</v>
      </c>
      <c r="T12" s="32">
        <v>8</v>
      </c>
      <c r="U12" s="24">
        <f t="shared" si="9"/>
        <v>8.833333333333334</v>
      </c>
      <c r="V12" s="26">
        <f t="shared" si="10"/>
        <v>53</v>
      </c>
      <c r="W12" s="26">
        <f t="shared" si="4"/>
        <v>7</v>
      </c>
      <c r="X12" s="15"/>
      <c r="Y12" s="29">
        <f t="shared" si="5"/>
        <v>11.666666666666666</v>
      </c>
      <c r="Z12" s="29">
        <f t="shared" si="1"/>
        <v>88.33333333333333</v>
      </c>
      <c r="AA12" s="10">
        <v>9</v>
      </c>
      <c r="AB12" s="10">
        <v>9</v>
      </c>
      <c r="AC12" s="30">
        <f t="shared" si="6"/>
        <v>9</v>
      </c>
    </row>
    <row r="13" spans="1:29" ht="12.75">
      <c r="A13" s="22">
        <v>39013</v>
      </c>
      <c r="B13" s="3">
        <v>7</v>
      </c>
      <c r="C13" s="31">
        <v>6</v>
      </c>
      <c r="D13" s="31">
        <v>8</v>
      </c>
      <c r="E13" s="31">
        <v>8</v>
      </c>
      <c r="F13" s="31">
        <v>5</v>
      </c>
      <c r="G13" s="31">
        <v>7</v>
      </c>
      <c r="H13" s="31">
        <v>7</v>
      </c>
      <c r="I13" s="24">
        <f t="shared" si="7"/>
        <v>6.833333333333333</v>
      </c>
      <c r="J13" s="26">
        <f t="shared" si="8"/>
        <v>41</v>
      </c>
      <c r="K13" s="26">
        <f t="shared" si="2"/>
        <v>19</v>
      </c>
      <c r="L13" s="15"/>
      <c r="M13" s="27">
        <f t="shared" si="3"/>
        <v>31.666666666666664</v>
      </c>
      <c r="N13" s="27">
        <f t="shared" si="0"/>
        <v>68.33333333333334</v>
      </c>
      <c r="O13" s="32">
        <v>7</v>
      </c>
      <c r="P13" s="32">
        <v>9</v>
      </c>
      <c r="Q13" s="32">
        <v>10</v>
      </c>
      <c r="R13" s="32">
        <v>10</v>
      </c>
      <c r="S13" s="32">
        <v>9</v>
      </c>
      <c r="T13" s="32">
        <v>8</v>
      </c>
      <c r="U13" s="24">
        <f t="shared" si="9"/>
        <v>8.833333333333334</v>
      </c>
      <c r="V13" s="26">
        <f t="shared" si="10"/>
        <v>53</v>
      </c>
      <c r="W13" s="26">
        <f t="shared" si="4"/>
        <v>7</v>
      </c>
      <c r="X13" s="15"/>
      <c r="Y13" s="29">
        <f t="shared" si="5"/>
        <v>11.666666666666666</v>
      </c>
      <c r="Z13" s="29">
        <f t="shared" si="1"/>
        <v>88.33333333333333</v>
      </c>
      <c r="AA13" s="10">
        <v>9</v>
      </c>
      <c r="AB13" s="10">
        <v>9</v>
      </c>
      <c r="AC13" s="30">
        <f t="shared" si="6"/>
        <v>9</v>
      </c>
    </row>
    <row r="14" spans="1:29" ht="12.75">
      <c r="A14" s="22">
        <v>39014</v>
      </c>
      <c r="B14" s="3">
        <v>8</v>
      </c>
      <c r="C14" s="31">
        <v>6</v>
      </c>
      <c r="D14" s="31">
        <v>8</v>
      </c>
      <c r="E14" s="31">
        <v>8</v>
      </c>
      <c r="F14" s="31">
        <v>5</v>
      </c>
      <c r="G14" s="31">
        <v>7</v>
      </c>
      <c r="H14" s="31">
        <v>7</v>
      </c>
      <c r="I14" s="24">
        <f t="shared" si="7"/>
        <v>6.833333333333333</v>
      </c>
      <c r="J14" s="26">
        <f t="shared" si="8"/>
        <v>41</v>
      </c>
      <c r="K14" s="26">
        <f t="shared" si="2"/>
        <v>19</v>
      </c>
      <c r="L14" s="15"/>
      <c r="M14" s="27">
        <f t="shared" si="3"/>
        <v>31.666666666666664</v>
      </c>
      <c r="N14" s="27">
        <f t="shared" si="0"/>
        <v>68.33333333333334</v>
      </c>
      <c r="O14" s="32">
        <v>7</v>
      </c>
      <c r="P14" s="32">
        <v>8</v>
      </c>
      <c r="Q14" s="32">
        <v>10</v>
      </c>
      <c r="R14" s="32">
        <v>9</v>
      </c>
      <c r="S14" s="32">
        <v>9</v>
      </c>
      <c r="T14" s="32">
        <v>8</v>
      </c>
      <c r="U14" s="24">
        <f t="shared" si="9"/>
        <v>8.5</v>
      </c>
      <c r="V14" s="26">
        <f t="shared" si="10"/>
        <v>51</v>
      </c>
      <c r="W14" s="26">
        <f t="shared" si="4"/>
        <v>9</v>
      </c>
      <c r="X14" s="15"/>
      <c r="Y14" s="29">
        <f t="shared" si="5"/>
        <v>15</v>
      </c>
      <c r="Z14" s="29">
        <f t="shared" si="1"/>
        <v>85</v>
      </c>
      <c r="AA14" s="10">
        <v>9</v>
      </c>
      <c r="AB14" s="10">
        <v>9</v>
      </c>
      <c r="AC14" s="30">
        <f t="shared" si="6"/>
        <v>9</v>
      </c>
    </row>
    <row r="15" spans="1:29" ht="12.75">
      <c r="A15" s="22">
        <v>39015</v>
      </c>
      <c r="B15" s="3">
        <v>9</v>
      </c>
      <c r="C15" s="31">
        <v>6</v>
      </c>
      <c r="D15" s="31">
        <v>8</v>
      </c>
      <c r="E15" s="31">
        <v>8</v>
      </c>
      <c r="F15" s="31">
        <v>5</v>
      </c>
      <c r="G15" s="31">
        <v>7</v>
      </c>
      <c r="H15" s="31">
        <v>6</v>
      </c>
      <c r="I15" s="24">
        <f t="shared" si="7"/>
        <v>6.666666666666667</v>
      </c>
      <c r="J15" s="26">
        <f t="shared" si="8"/>
        <v>40</v>
      </c>
      <c r="K15" s="26">
        <f t="shared" si="2"/>
        <v>20</v>
      </c>
      <c r="L15" s="15"/>
      <c r="M15" s="27">
        <f t="shared" si="3"/>
        <v>33.33333333333333</v>
      </c>
      <c r="N15" s="27">
        <f t="shared" si="0"/>
        <v>66.66666666666667</v>
      </c>
      <c r="O15" s="32">
        <v>7</v>
      </c>
      <c r="P15" s="32">
        <v>7</v>
      </c>
      <c r="Q15" s="32">
        <v>8</v>
      </c>
      <c r="R15" s="32">
        <v>7</v>
      </c>
      <c r="S15" s="32">
        <v>8</v>
      </c>
      <c r="T15" s="32">
        <v>7</v>
      </c>
      <c r="U15" s="24">
        <f t="shared" si="9"/>
        <v>7.333333333333333</v>
      </c>
      <c r="V15" s="26">
        <f t="shared" si="10"/>
        <v>44</v>
      </c>
      <c r="W15" s="26">
        <f t="shared" si="4"/>
        <v>16</v>
      </c>
      <c r="X15" s="15"/>
      <c r="Y15" s="29">
        <f t="shared" si="5"/>
        <v>26.666666666666668</v>
      </c>
      <c r="Z15" s="29">
        <f t="shared" si="1"/>
        <v>73.33333333333333</v>
      </c>
      <c r="AA15" s="10">
        <v>9</v>
      </c>
      <c r="AB15" s="10">
        <v>9</v>
      </c>
      <c r="AC15" s="30">
        <f t="shared" si="6"/>
        <v>9</v>
      </c>
    </row>
    <row r="16" spans="1:29" ht="12.75">
      <c r="A16" s="22">
        <v>39016</v>
      </c>
      <c r="B16" s="3">
        <v>10</v>
      </c>
      <c r="C16" s="31">
        <v>6</v>
      </c>
      <c r="D16" s="31">
        <v>8</v>
      </c>
      <c r="E16" s="31">
        <v>8</v>
      </c>
      <c r="F16" s="31">
        <v>5</v>
      </c>
      <c r="G16" s="31">
        <v>7</v>
      </c>
      <c r="H16" s="31">
        <v>6</v>
      </c>
      <c r="I16" s="24">
        <f t="shared" si="7"/>
        <v>6.666666666666667</v>
      </c>
      <c r="J16" s="26">
        <f t="shared" si="8"/>
        <v>40</v>
      </c>
      <c r="K16" s="26"/>
      <c r="L16" s="15"/>
      <c r="M16" s="26"/>
      <c r="N16" s="26"/>
      <c r="O16" s="32">
        <v>7</v>
      </c>
      <c r="P16" s="32">
        <v>7</v>
      </c>
      <c r="Q16" s="32">
        <v>7</v>
      </c>
      <c r="R16" s="32">
        <v>7</v>
      </c>
      <c r="S16" s="32">
        <v>6</v>
      </c>
      <c r="T16" s="32">
        <v>6</v>
      </c>
      <c r="U16" s="24">
        <f t="shared" si="9"/>
        <v>6.666666666666667</v>
      </c>
      <c r="V16" s="26">
        <f t="shared" si="10"/>
        <v>40</v>
      </c>
      <c r="W16" s="26"/>
      <c r="X16" s="15"/>
      <c r="Y16" s="26"/>
      <c r="Z16" s="26"/>
      <c r="AA16" s="10">
        <v>9</v>
      </c>
      <c r="AB16" s="10">
        <v>9</v>
      </c>
      <c r="AC16" s="30">
        <f t="shared" si="6"/>
        <v>9</v>
      </c>
    </row>
    <row r="17" spans="1:29" ht="12.75">
      <c r="A17" s="22">
        <v>39017</v>
      </c>
      <c r="B17" s="3">
        <v>11</v>
      </c>
      <c r="C17" s="31">
        <v>6</v>
      </c>
      <c r="D17" s="31">
        <v>8</v>
      </c>
      <c r="E17" s="31">
        <v>6</v>
      </c>
      <c r="F17" s="31">
        <v>5</v>
      </c>
      <c r="G17" s="31">
        <v>7</v>
      </c>
      <c r="H17" s="31">
        <v>6</v>
      </c>
      <c r="I17" s="24">
        <f t="shared" si="7"/>
        <v>6.333333333333333</v>
      </c>
      <c r="J17" s="26">
        <f t="shared" si="8"/>
        <v>38</v>
      </c>
      <c r="K17" s="26"/>
      <c r="L17" s="15"/>
      <c r="M17" s="15"/>
      <c r="N17" s="15"/>
      <c r="O17" s="32">
        <v>7</v>
      </c>
      <c r="P17" s="32">
        <v>7</v>
      </c>
      <c r="Q17" s="32">
        <v>6</v>
      </c>
      <c r="R17" s="32">
        <v>7</v>
      </c>
      <c r="S17" s="32">
        <v>6</v>
      </c>
      <c r="T17" s="32">
        <v>6</v>
      </c>
      <c r="U17" s="24">
        <f t="shared" si="9"/>
        <v>6.5</v>
      </c>
      <c r="V17" s="26">
        <f t="shared" si="10"/>
        <v>39</v>
      </c>
      <c r="W17" s="26"/>
      <c r="X17" s="15"/>
      <c r="Y17" s="15"/>
      <c r="Z17" s="15"/>
      <c r="AA17" s="10">
        <v>9</v>
      </c>
      <c r="AB17" s="10">
        <v>9</v>
      </c>
      <c r="AC17" s="30">
        <f t="shared" si="6"/>
        <v>9</v>
      </c>
    </row>
    <row r="18" spans="1:29" ht="12.75">
      <c r="A18" s="22">
        <v>39018</v>
      </c>
      <c r="B18" s="3">
        <v>12</v>
      </c>
      <c r="C18" s="31">
        <v>4</v>
      </c>
      <c r="D18" s="31">
        <v>6</v>
      </c>
      <c r="E18" s="31">
        <v>5</v>
      </c>
      <c r="F18" s="31">
        <v>5</v>
      </c>
      <c r="G18" s="31">
        <v>6</v>
      </c>
      <c r="H18" s="31">
        <v>5</v>
      </c>
      <c r="I18" s="24">
        <f t="shared" si="7"/>
        <v>5.166666666666667</v>
      </c>
      <c r="J18" s="26">
        <f t="shared" si="8"/>
        <v>31</v>
      </c>
      <c r="K18" s="26"/>
      <c r="L18" s="15"/>
      <c r="M18" s="15"/>
      <c r="N18" s="15"/>
      <c r="O18" s="32">
        <v>7</v>
      </c>
      <c r="P18" s="32">
        <v>7</v>
      </c>
      <c r="Q18" s="32">
        <v>6</v>
      </c>
      <c r="R18" s="32">
        <v>6</v>
      </c>
      <c r="S18" s="32">
        <v>6</v>
      </c>
      <c r="T18" s="32">
        <v>5</v>
      </c>
      <c r="U18" s="24">
        <f t="shared" si="9"/>
        <v>6.166666666666667</v>
      </c>
      <c r="V18" s="26">
        <f t="shared" si="10"/>
        <v>37</v>
      </c>
      <c r="W18" s="26"/>
      <c r="X18" s="15"/>
      <c r="Y18" s="15"/>
      <c r="Z18" s="15"/>
      <c r="AA18" s="10">
        <v>8</v>
      </c>
      <c r="AB18" s="10">
        <v>8</v>
      </c>
      <c r="AC18" s="30">
        <f t="shared" si="6"/>
        <v>8</v>
      </c>
    </row>
    <row r="19" spans="1:29" ht="12.75">
      <c r="A19" s="22">
        <v>39019</v>
      </c>
      <c r="B19" s="3">
        <v>13</v>
      </c>
      <c r="C19" s="31">
        <v>3</v>
      </c>
      <c r="D19" s="31">
        <v>5</v>
      </c>
      <c r="E19" s="31">
        <v>5</v>
      </c>
      <c r="F19" s="31">
        <v>5</v>
      </c>
      <c r="G19" s="31">
        <v>6</v>
      </c>
      <c r="H19" s="31">
        <v>5</v>
      </c>
      <c r="I19" s="24">
        <f t="shared" si="7"/>
        <v>4.833333333333333</v>
      </c>
      <c r="J19" s="26">
        <f t="shared" si="8"/>
        <v>29</v>
      </c>
      <c r="K19" s="26"/>
      <c r="L19" s="15"/>
      <c r="M19" s="15"/>
      <c r="N19" s="15"/>
      <c r="O19" s="32">
        <v>7</v>
      </c>
      <c r="P19" s="32">
        <v>7</v>
      </c>
      <c r="Q19" s="32">
        <v>6</v>
      </c>
      <c r="R19" s="32">
        <v>6</v>
      </c>
      <c r="S19" s="32">
        <v>6</v>
      </c>
      <c r="T19" s="32">
        <v>5</v>
      </c>
      <c r="U19" s="24">
        <f t="shared" si="9"/>
        <v>6.166666666666667</v>
      </c>
      <c r="V19" s="26">
        <f t="shared" si="10"/>
        <v>37</v>
      </c>
      <c r="W19" s="26"/>
      <c r="X19" s="15"/>
      <c r="Y19" s="15"/>
      <c r="Z19" s="15"/>
      <c r="AA19" s="10">
        <v>8</v>
      </c>
      <c r="AB19" s="10">
        <v>8</v>
      </c>
      <c r="AC19" s="30">
        <f t="shared" si="6"/>
        <v>8</v>
      </c>
    </row>
    <row r="20" spans="1:29" ht="12.75">
      <c r="A20" s="22">
        <v>39020</v>
      </c>
      <c r="B20" s="3">
        <v>14</v>
      </c>
      <c r="C20" s="31">
        <v>3</v>
      </c>
      <c r="D20" s="31">
        <v>5</v>
      </c>
      <c r="E20" s="31">
        <v>3</v>
      </c>
      <c r="F20" s="31">
        <v>4</v>
      </c>
      <c r="G20" s="31">
        <v>5</v>
      </c>
      <c r="H20" s="31">
        <v>5</v>
      </c>
      <c r="I20" s="24">
        <f t="shared" si="7"/>
        <v>4.166666666666667</v>
      </c>
      <c r="J20" s="26">
        <f t="shared" si="8"/>
        <v>25</v>
      </c>
      <c r="K20" s="26"/>
      <c r="L20" s="15"/>
      <c r="M20" s="15"/>
      <c r="N20" s="15"/>
      <c r="O20" s="32">
        <v>7</v>
      </c>
      <c r="P20" s="32">
        <v>7</v>
      </c>
      <c r="Q20" s="32">
        <v>6</v>
      </c>
      <c r="R20" s="32">
        <v>6</v>
      </c>
      <c r="S20" s="32">
        <v>6</v>
      </c>
      <c r="T20" s="32">
        <v>5</v>
      </c>
      <c r="U20" s="24">
        <f t="shared" si="9"/>
        <v>6.166666666666667</v>
      </c>
      <c r="V20" s="26">
        <f t="shared" si="10"/>
        <v>37</v>
      </c>
      <c r="W20" s="26"/>
      <c r="X20" s="15"/>
      <c r="Y20" s="15"/>
      <c r="Z20" s="15"/>
      <c r="AA20" s="10">
        <v>8</v>
      </c>
      <c r="AB20" s="10">
        <v>8</v>
      </c>
      <c r="AC20" s="30">
        <f t="shared" si="6"/>
        <v>8</v>
      </c>
    </row>
    <row r="21" spans="1:29" ht="12.75">
      <c r="A21" s="22">
        <v>39021</v>
      </c>
      <c r="B21" s="3">
        <v>15</v>
      </c>
      <c r="C21" s="31">
        <v>3</v>
      </c>
      <c r="D21" s="31">
        <v>5</v>
      </c>
      <c r="E21" s="31">
        <v>3</v>
      </c>
      <c r="F21" s="31">
        <v>4</v>
      </c>
      <c r="G21" s="31">
        <v>5</v>
      </c>
      <c r="H21" s="31">
        <v>4</v>
      </c>
      <c r="I21" s="24">
        <f t="shared" si="7"/>
        <v>4</v>
      </c>
      <c r="J21" s="26">
        <f t="shared" si="8"/>
        <v>24</v>
      </c>
      <c r="K21" s="26"/>
      <c r="L21" s="26">
        <f aca="true" t="shared" si="11" ref="L21:L28">J$21-J21</f>
        <v>0</v>
      </c>
      <c r="M21" s="29">
        <v>0</v>
      </c>
      <c r="N21" s="29">
        <f aca="true" t="shared" si="12" ref="N21:N28">100-M21</f>
        <v>100</v>
      </c>
      <c r="O21" s="32">
        <v>7</v>
      </c>
      <c r="P21" s="32">
        <v>7</v>
      </c>
      <c r="Q21" s="32">
        <v>6</v>
      </c>
      <c r="R21" s="32">
        <v>5</v>
      </c>
      <c r="S21" s="32">
        <v>6</v>
      </c>
      <c r="T21" s="32">
        <v>5</v>
      </c>
      <c r="U21" s="24">
        <f t="shared" si="9"/>
        <v>6</v>
      </c>
      <c r="V21" s="26">
        <f t="shared" si="10"/>
        <v>36</v>
      </c>
      <c r="W21" s="26"/>
      <c r="X21" s="26">
        <f aca="true" t="shared" si="13" ref="X21:X28">V$21-V21</f>
        <v>0</v>
      </c>
      <c r="Y21" s="27">
        <v>0</v>
      </c>
      <c r="Z21" s="27">
        <f aca="true" t="shared" si="14" ref="Z21:Z28">100-Y21</f>
        <v>100</v>
      </c>
      <c r="AA21" s="10">
        <v>8</v>
      </c>
      <c r="AB21" s="10">
        <v>8</v>
      </c>
      <c r="AC21" s="30">
        <f t="shared" si="6"/>
        <v>8</v>
      </c>
    </row>
    <row r="22" spans="1:29" ht="12.75">
      <c r="A22" s="22">
        <v>39022</v>
      </c>
      <c r="B22" s="3">
        <f aca="true" t="shared" si="15" ref="B22:B28">B21+1</f>
        <v>16</v>
      </c>
      <c r="C22" s="31">
        <v>3</v>
      </c>
      <c r="D22" s="31">
        <v>4</v>
      </c>
      <c r="E22" s="31">
        <v>3</v>
      </c>
      <c r="F22" s="31">
        <v>4</v>
      </c>
      <c r="G22" s="31">
        <v>4</v>
      </c>
      <c r="H22" s="31">
        <v>4</v>
      </c>
      <c r="I22" s="24">
        <f t="shared" si="7"/>
        <v>3.6666666666666665</v>
      </c>
      <c r="J22" s="26">
        <f t="shared" si="8"/>
        <v>22</v>
      </c>
      <c r="K22" s="26"/>
      <c r="L22" s="26">
        <f t="shared" si="11"/>
        <v>2</v>
      </c>
      <c r="M22" s="29">
        <f aca="true" t="shared" si="16" ref="M22:M28">L22/$J$21*100</f>
        <v>8.333333333333332</v>
      </c>
      <c r="N22" s="29">
        <f t="shared" si="12"/>
        <v>91.66666666666667</v>
      </c>
      <c r="O22" s="32">
        <v>7</v>
      </c>
      <c r="P22" s="32">
        <v>6</v>
      </c>
      <c r="Q22" s="32">
        <v>5</v>
      </c>
      <c r="R22" s="32">
        <v>5</v>
      </c>
      <c r="S22" s="32">
        <v>4</v>
      </c>
      <c r="T22" s="32">
        <v>5</v>
      </c>
      <c r="U22" s="24">
        <f t="shared" si="9"/>
        <v>5.333333333333333</v>
      </c>
      <c r="V22" s="26">
        <f t="shared" si="10"/>
        <v>32</v>
      </c>
      <c r="W22" s="26"/>
      <c r="X22" s="26">
        <f t="shared" si="13"/>
        <v>4</v>
      </c>
      <c r="Y22" s="27">
        <f aca="true" t="shared" si="17" ref="Y22:Y28">X22/$V$21*100</f>
        <v>11.11111111111111</v>
      </c>
      <c r="Z22" s="27">
        <f t="shared" si="14"/>
        <v>88.88888888888889</v>
      </c>
      <c r="AA22" s="10">
        <v>8</v>
      </c>
      <c r="AB22" s="10">
        <v>8</v>
      </c>
      <c r="AC22" s="30">
        <f t="shared" si="6"/>
        <v>8</v>
      </c>
    </row>
    <row r="23" spans="1:29" ht="12.75">
      <c r="A23" s="22">
        <v>39023</v>
      </c>
      <c r="B23" s="3">
        <f t="shared" si="15"/>
        <v>17</v>
      </c>
      <c r="C23" s="31">
        <v>2</v>
      </c>
      <c r="D23" s="31">
        <v>4</v>
      </c>
      <c r="E23" s="31">
        <v>3</v>
      </c>
      <c r="F23" s="31">
        <v>3</v>
      </c>
      <c r="G23" s="31">
        <v>4</v>
      </c>
      <c r="H23" s="31">
        <v>3</v>
      </c>
      <c r="I23" s="24">
        <f t="shared" si="7"/>
        <v>3.1666666666666665</v>
      </c>
      <c r="J23" s="26">
        <f t="shared" si="8"/>
        <v>19</v>
      </c>
      <c r="K23" s="26"/>
      <c r="L23" s="26">
        <f t="shared" si="11"/>
        <v>5</v>
      </c>
      <c r="M23" s="29">
        <f t="shared" si="16"/>
        <v>20.833333333333336</v>
      </c>
      <c r="N23" s="29">
        <f t="shared" si="12"/>
        <v>79.16666666666666</v>
      </c>
      <c r="O23" s="32">
        <v>7</v>
      </c>
      <c r="P23" s="32">
        <v>6</v>
      </c>
      <c r="Q23" s="32">
        <v>5</v>
      </c>
      <c r="R23" s="32">
        <v>5</v>
      </c>
      <c r="S23" s="32">
        <v>4</v>
      </c>
      <c r="T23" s="32">
        <v>5</v>
      </c>
      <c r="U23" s="24">
        <f t="shared" si="9"/>
        <v>5.333333333333333</v>
      </c>
      <c r="V23" s="26">
        <f t="shared" si="10"/>
        <v>32</v>
      </c>
      <c r="W23" s="26"/>
      <c r="X23" s="26">
        <f t="shared" si="13"/>
        <v>4</v>
      </c>
      <c r="Y23" s="27">
        <f t="shared" si="17"/>
        <v>11.11111111111111</v>
      </c>
      <c r="Z23" s="27">
        <f t="shared" si="14"/>
        <v>88.88888888888889</v>
      </c>
      <c r="AA23" s="10">
        <v>8</v>
      </c>
      <c r="AB23" s="10">
        <v>8</v>
      </c>
      <c r="AC23" s="30">
        <f t="shared" si="6"/>
        <v>8</v>
      </c>
    </row>
    <row r="24" spans="1:29" ht="12.75">
      <c r="A24" s="22">
        <v>39024</v>
      </c>
      <c r="B24" s="3">
        <f t="shared" si="15"/>
        <v>18</v>
      </c>
      <c r="C24" s="31">
        <v>2</v>
      </c>
      <c r="D24" s="31">
        <v>3</v>
      </c>
      <c r="E24" s="31">
        <v>3</v>
      </c>
      <c r="F24" s="31">
        <v>3</v>
      </c>
      <c r="G24" s="31">
        <v>3</v>
      </c>
      <c r="H24" s="31">
        <v>3</v>
      </c>
      <c r="I24" s="24">
        <f t="shared" si="7"/>
        <v>2.8333333333333335</v>
      </c>
      <c r="J24" s="26">
        <f t="shared" si="8"/>
        <v>17</v>
      </c>
      <c r="K24" s="26"/>
      <c r="L24" s="26">
        <f t="shared" si="11"/>
        <v>7</v>
      </c>
      <c r="M24" s="29">
        <f t="shared" si="16"/>
        <v>29.166666666666668</v>
      </c>
      <c r="N24" s="29">
        <f t="shared" si="12"/>
        <v>70.83333333333333</v>
      </c>
      <c r="O24" s="32">
        <v>7</v>
      </c>
      <c r="P24" s="32">
        <v>6</v>
      </c>
      <c r="Q24" s="32">
        <v>5</v>
      </c>
      <c r="R24" s="32">
        <v>5</v>
      </c>
      <c r="S24" s="32">
        <v>4</v>
      </c>
      <c r="T24" s="32">
        <v>5</v>
      </c>
      <c r="U24" s="24">
        <f t="shared" si="9"/>
        <v>5.333333333333333</v>
      </c>
      <c r="V24" s="26">
        <f t="shared" si="10"/>
        <v>32</v>
      </c>
      <c r="W24" s="26"/>
      <c r="X24" s="26">
        <f t="shared" si="13"/>
        <v>4</v>
      </c>
      <c r="Y24" s="27">
        <f t="shared" si="17"/>
        <v>11.11111111111111</v>
      </c>
      <c r="Z24" s="27">
        <f t="shared" si="14"/>
        <v>88.88888888888889</v>
      </c>
      <c r="AA24" s="10">
        <v>8</v>
      </c>
      <c r="AB24" s="10">
        <v>8</v>
      </c>
      <c r="AC24" s="30">
        <f t="shared" si="6"/>
        <v>8</v>
      </c>
    </row>
    <row r="25" spans="1:29" ht="12.75">
      <c r="A25" s="22">
        <v>39025</v>
      </c>
      <c r="B25" s="3">
        <f t="shared" si="15"/>
        <v>19</v>
      </c>
      <c r="C25" s="31">
        <v>2</v>
      </c>
      <c r="D25" s="31">
        <v>3</v>
      </c>
      <c r="E25" s="31">
        <v>3</v>
      </c>
      <c r="F25" s="31">
        <v>3</v>
      </c>
      <c r="G25" s="31">
        <v>3</v>
      </c>
      <c r="H25" s="31">
        <v>3</v>
      </c>
      <c r="I25" s="24">
        <f t="shared" si="7"/>
        <v>2.8333333333333335</v>
      </c>
      <c r="J25" s="26">
        <f t="shared" si="8"/>
        <v>17</v>
      </c>
      <c r="K25" s="26"/>
      <c r="L25" s="26">
        <f t="shared" si="11"/>
        <v>7</v>
      </c>
      <c r="M25" s="29">
        <f t="shared" si="16"/>
        <v>29.166666666666668</v>
      </c>
      <c r="N25" s="29">
        <f t="shared" si="12"/>
        <v>70.83333333333333</v>
      </c>
      <c r="O25" s="32">
        <v>7</v>
      </c>
      <c r="P25" s="32">
        <v>6</v>
      </c>
      <c r="Q25" s="32">
        <v>5</v>
      </c>
      <c r="R25" s="32">
        <v>5</v>
      </c>
      <c r="S25" s="32">
        <v>4</v>
      </c>
      <c r="T25" s="32">
        <v>5</v>
      </c>
      <c r="U25" s="24">
        <f t="shared" si="9"/>
        <v>5.333333333333333</v>
      </c>
      <c r="V25" s="26">
        <f t="shared" si="10"/>
        <v>32</v>
      </c>
      <c r="W25" s="26"/>
      <c r="X25" s="26">
        <f t="shared" si="13"/>
        <v>4</v>
      </c>
      <c r="Y25" s="27">
        <f t="shared" si="17"/>
        <v>11.11111111111111</v>
      </c>
      <c r="Z25" s="27">
        <f t="shared" si="14"/>
        <v>88.88888888888889</v>
      </c>
      <c r="AA25" s="10">
        <v>8</v>
      </c>
      <c r="AB25" s="10">
        <v>8</v>
      </c>
      <c r="AC25" s="30">
        <f t="shared" si="6"/>
        <v>8</v>
      </c>
    </row>
    <row r="26" spans="1:29" ht="12.75">
      <c r="A26" s="22">
        <v>39026</v>
      </c>
      <c r="B26" s="3">
        <f t="shared" si="15"/>
        <v>20</v>
      </c>
      <c r="C26" s="31">
        <v>2</v>
      </c>
      <c r="D26" s="31">
        <v>2</v>
      </c>
      <c r="E26" s="31">
        <v>3</v>
      </c>
      <c r="F26" s="31">
        <v>3</v>
      </c>
      <c r="G26" s="31">
        <v>3</v>
      </c>
      <c r="H26" s="31">
        <v>2</v>
      </c>
      <c r="I26" s="24">
        <f t="shared" si="7"/>
        <v>2.5</v>
      </c>
      <c r="J26" s="26">
        <f t="shared" si="8"/>
        <v>15</v>
      </c>
      <c r="K26" s="26"/>
      <c r="L26" s="26">
        <f t="shared" si="11"/>
        <v>9</v>
      </c>
      <c r="M26" s="29">
        <f t="shared" si="16"/>
        <v>37.5</v>
      </c>
      <c r="N26" s="29">
        <f t="shared" si="12"/>
        <v>62.5</v>
      </c>
      <c r="O26" s="32">
        <v>6</v>
      </c>
      <c r="P26" s="32">
        <v>6</v>
      </c>
      <c r="Q26" s="32">
        <v>5</v>
      </c>
      <c r="R26" s="32">
        <v>4</v>
      </c>
      <c r="S26" s="32">
        <v>4</v>
      </c>
      <c r="T26" s="32">
        <v>5</v>
      </c>
      <c r="U26" s="24">
        <f t="shared" si="9"/>
        <v>5</v>
      </c>
      <c r="V26" s="26">
        <f t="shared" si="10"/>
        <v>30</v>
      </c>
      <c r="W26" s="26"/>
      <c r="X26" s="26">
        <f t="shared" si="13"/>
        <v>6</v>
      </c>
      <c r="Y26" s="27">
        <f t="shared" si="17"/>
        <v>16.666666666666664</v>
      </c>
      <c r="Z26" s="27">
        <f t="shared" si="14"/>
        <v>83.33333333333334</v>
      </c>
      <c r="AA26" s="10">
        <v>8</v>
      </c>
      <c r="AB26" s="10">
        <v>7</v>
      </c>
      <c r="AC26" s="30">
        <f t="shared" si="6"/>
        <v>7.5</v>
      </c>
    </row>
    <row r="27" spans="1:29" ht="12.75">
      <c r="A27" s="22">
        <v>39027</v>
      </c>
      <c r="B27" s="3">
        <f t="shared" si="15"/>
        <v>21</v>
      </c>
      <c r="C27" s="31">
        <v>2</v>
      </c>
      <c r="D27" s="31">
        <v>2</v>
      </c>
      <c r="E27" s="31">
        <v>3</v>
      </c>
      <c r="F27" s="31">
        <v>3</v>
      </c>
      <c r="G27" s="31">
        <v>3</v>
      </c>
      <c r="H27" s="31">
        <v>1</v>
      </c>
      <c r="I27" s="24">
        <f t="shared" si="7"/>
        <v>2.3333333333333335</v>
      </c>
      <c r="J27" s="26">
        <f t="shared" si="8"/>
        <v>14</v>
      </c>
      <c r="K27" s="26"/>
      <c r="L27" s="26">
        <f t="shared" si="11"/>
        <v>10</v>
      </c>
      <c r="M27" s="29">
        <f t="shared" si="16"/>
        <v>41.66666666666667</v>
      </c>
      <c r="N27" s="29">
        <f t="shared" si="12"/>
        <v>58.33333333333333</v>
      </c>
      <c r="O27" s="32">
        <v>6</v>
      </c>
      <c r="P27" s="32">
        <v>6</v>
      </c>
      <c r="Q27" s="32">
        <v>5</v>
      </c>
      <c r="R27" s="32">
        <v>4</v>
      </c>
      <c r="S27" s="32">
        <v>4</v>
      </c>
      <c r="T27" s="32">
        <v>5</v>
      </c>
      <c r="U27" s="24">
        <f t="shared" si="9"/>
        <v>5</v>
      </c>
      <c r="V27" s="26">
        <f t="shared" si="10"/>
        <v>30</v>
      </c>
      <c r="W27" s="26"/>
      <c r="X27" s="26">
        <f t="shared" si="13"/>
        <v>6</v>
      </c>
      <c r="Y27" s="27">
        <f t="shared" si="17"/>
        <v>16.666666666666664</v>
      </c>
      <c r="Z27" s="27">
        <f t="shared" si="14"/>
        <v>83.33333333333334</v>
      </c>
      <c r="AA27" s="10">
        <v>7</v>
      </c>
      <c r="AB27" s="10">
        <v>7</v>
      </c>
      <c r="AC27" s="30">
        <f t="shared" si="6"/>
        <v>7</v>
      </c>
    </row>
    <row r="28" spans="1:29" ht="12.75">
      <c r="A28" s="22">
        <v>39028</v>
      </c>
      <c r="B28" s="3">
        <f t="shared" si="15"/>
        <v>22</v>
      </c>
      <c r="C28" s="31">
        <v>2</v>
      </c>
      <c r="D28" s="31">
        <v>2</v>
      </c>
      <c r="E28" s="31">
        <v>3</v>
      </c>
      <c r="F28" s="31">
        <v>3</v>
      </c>
      <c r="G28" s="31">
        <v>3</v>
      </c>
      <c r="H28" s="31">
        <v>1</v>
      </c>
      <c r="I28" s="24">
        <f t="shared" si="7"/>
        <v>2.3333333333333335</v>
      </c>
      <c r="J28" s="26">
        <f t="shared" si="8"/>
        <v>14</v>
      </c>
      <c r="K28" s="26"/>
      <c r="L28" s="26">
        <f t="shared" si="11"/>
        <v>10</v>
      </c>
      <c r="M28" s="29">
        <f t="shared" si="16"/>
        <v>41.66666666666667</v>
      </c>
      <c r="N28" s="29">
        <f t="shared" si="12"/>
        <v>58.33333333333333</v>
      </c>
      <c r="O28" s="32">
        <v>6</v>
      </c>
      <c r="P28" s="32">
        <v>6</v>
      </c>
      <c r="Q28" s="32">
        <v>5</v>
      </c>
      <c r="R28" s="32">
        <v>4</v>
      </c>
      <c r="S28" s="32">
        <v>4</v>
      </c>
      <c r="T28" s="32">
        <v>5</v>
      </c>
      <c r="U28" s="24">
        <f t="shared" si="9"/>
        <v>5</v>
      </c>
      <c r="V28" s="26">
        <f t="shared" si="10"/>
        <v>30</v>
      </c>
      <c r="W28" s="26"/>
      <c r="X28" s="26">
        <f t="shared" si="13"/>
        <v>6</v>
      </c>
      <c r="Y28" s="27">
        <f t="shared" si="17"/>
        <v>16.666666666666664</v>
      </c>
      <c r="Z28" s="27">
        <f t="shared" si="14"/>
        <v>83.33333333333334</v>
      </c>
      <c r="AA28" s="10">
        <v>7</v>
      </c>
      <c r="AB28" s="10">
        <v>7</v>
      </c>
      <c r="AC28" s="30">
        <f t="shared" si="6"/>
        <v>7</v>
      </c>
    </row>
  </sheetData>
  <mergeCells count="6">
    <mergeCell ref="C5:G5"/>
    <mergeCell ref="O5:S5"/>
    <mergeCell ref="A3:B3"/>
    <mergeCell ref="C3:H3"/>
    <mergeCell ref="O3:T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EAWAG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Ashauer</dc:creator>
  <cp:keywords/>
  <dc:description/>
  <cp:lastModifiedBy>Roman Ashauer</cp:lastModifiedBy>
  <cp:lastPrinted>2009-05-12T10:47:01Z</cp:lastPrinted>
  <dcterms:created xsi:type="dcterms:W3CDTF">2008-10-09T11:08:01Z</dcterms:created>
  <dcterms:modified xsi:type="dcterms:W3CDTF">2011-11-29T09:48:54Z</dcterms:modified>
  <cp:category/>
  <cp:version/>
  <cp:contentType/>
  <cp:contentStatus/>
</cp:coreProperties>
</file>